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700" windowHeight="3893" tabRatio="604" activeTab="1"/>
  </bookViews>
  <sheets>
    <sheet name="Establishment details" sheetId="1" r:id="rId1"/>
    <sheet name="List" sheetId="2" r:id="rId2"/>
    <sheet name="Efforts to refine" sheetId="3" r:id="rId3"/>
    <sheet name="Translations" sheetId="4" state="hidden" r:id="rId4"/>
    <sheet name="Validation" sheetId="5" r:id="rId5"/>
  </sheets>
  <definedNames>
    <definedName name="AcutePurpose">'Translations'!#REF!</definedName>
    <definedName name="AnimalsList">'Translations'!$E$2:$E$42</definedName>
    <definedName name="BasicTransPurpose">'Translations'!#REF!</definedName>
    <definedName name="CancelButton">'Translations'!$AQ$10</definedName>
    <definedName name="CountryCodesList">'Translations'!$L$2:$L$29</definedName>
    <definedName name="DuplicateButton1">'Translations'!$AQ$9</definedName>
    <definedName name="EcotoxicityPurpose">'Translations'!#REF!</definedName>
    <definedName name="GeneralLegislation">'Translations'!#REF!</definedName>
    <definedName name="GeneralLegislationStart">'Translations'!#REF!</definedName>
    <definedName name="GeneticStatusList">'Translations'!$T$2:$T$3</definedName>
    <definedName name="GoButton">'Translations'!$AQ$6</definedName>
    <definedName name="label_efforts_made_to_refine">'Translations'!$BK$2</definedName>
    <definedName name="LabelAnimalSpecies">'Translations'!$AU$2</definedName>
    <definedName name="LabelCollectionOfOrgans">'Translations'!$BA$2</definedName>
    <definedName name="LabelComments">'Translations'!$BD$2</definedName>
    <definedName name="LabelCreationOfNewGL">'Translations'!$AY$2</definedName>
    <definedName name="LabelCurrentRow">'Translations'!$AQ$5</definedName>
    <definedName name="LabelField_1">'Translations'!$BE$2</definedName>
    <definedName name="LabelField_2">'Translations'!$BF$2</definedName>
    <definedName name="LabelField_3">'Translations'!$BG$2</definedName>
    <definedName name="LabelField_4">'Translations'!$BH$2</definedName>
    <definedName name="LabelField_5">'Translations'!$BI$2</definedName>
    <definedName name="LabelField_6">'Translations'!$BJ$2</definedName>
    <definedName name="LabelGeneticStatus">'Translations'!$AX$2</definedName>
    <definedName name="LabelId1">'Translations'!$AR$2</definedName>
    <definedName name="LabelId2">'Translations'!$AS$2</definedName>
    <definedName name="LabelId3">'Translations'!$AT$2</definedName>
    <definedName name="LabelMaintenance">'Translations'!$AZ$2</definedName>
    <definedName name="LabelMethodOfTissueSampling">'Translations'!$BB$2</definedName>
    <definedName name="LabelMethodOfTissueSamplingSpecifyOther">'Translations'!$BC$2</definedName>
    <definedName name="LabelNumberOfAnimals">'Translations'!$AW$2</definedName>
    <definedName name="LabelRecordType">'Translations'!$AQ$2</definedName>
    <definedName name="LabelSpecifyOtherAnimalSpecies">'Translations'!$AV$2</definedName>
    <definedName name="Methods_of_tissue_sampling">'Translations'!$AD$2:$AD$7</definedName>
    <definedName name="NextButton">'Translations'!$AQ$7</definedName>
    <definedName name="NHPGenerationList">'Translations'!#REF!</definedName>
    <definedName name="NHPSourceList">'Translations'!#REF!</definedName>
    <definedName name="NoList">'Translations'!$P$2</definedName>
    <definedName name="ParticularLegislation">'Translations'!#REF!</definedName>
    <definedName name="ParticularLegislationStart">'Translations'!#REF!</definedName>
    <definedName name="PlaceBirthList">'Translations'!#REF!</definedName>
    <definedName name="PreviousButton">'Translations'!$AQ$4</definedName>
    <definedName name="_xlnm.Print_Area" localSheetId="1">'List'!$B$3:$L$3</definedName>
    <definedName name="PurposeBasicResearch">'Translations'!#REF!</definedName>
    <definedName name="PurposeLevel1">'Translations'!#REF!</definedName>
    <definedName name="Purposes">'Translations'!#REF!</definedName>
    <definedName name="PurposesReduced">'Translations'!#REF!</definedName>
    <definedName name="PurposeTranslationalResearch">'Translations'!#REF!</definedName>
    <definedName name="QualityControlPurpose">'Translations'!#REF!</definedName>
    <definedName name="RecordTypeList">'Translations'!$A$2:$A$3</definedName>
    <definedName name="RegulatoryUsePurpose">'Translations'!#REF!</definedName>
    <definedName name="RepeatedDosePurpose">'Translations'!#REF!</definedName>
    <definedName name="ReportingYearsList">'Translations'!$AA$2:$AA$14</definedName>
    <definedName name="RoutinePurpose">'Translations'!#REF!</definedName>
    <definedName name="RowContent">'Translations'!$AQ$11</definedName>
    <definedName name="SaveButton">'Translations'!$AQ$8</definedName>
    <definedName name="SeverityList">'Translations'!#REF!</definedName>
    <definedName name="ToxicityPurpose">'Translations'!#REF!</definedName>
    <definedName name="UserForm1">'Translations'!$AQ$12</definedName>
    <definedName name="YesList">'Translations'!$P$3</definedName>
    <definedName name="YesNotList">'Translations'!$P$2:$P$3</definedName>
  </definedNames>
  <calcPr fullCalcOnLoad="1"/>
</workbook>
</file>

<file path=xl/sharedStrings.xml><?xml version="1.0" encoding="utf-8"?>
<sst xmlns="http://schemas.openxmlformats.org/spreadsheetml/2006/main" count="260" uniqueCount="176">
  <si>
    <t>Country:</t>
  </si>
  <si>
    <t>First name:</t>
  </si>
  <si>
    <t>Last name:</t>
  </si>
  <si>
    <t>Email:</t>
  </si>
  <si>
    <t>Establishment:</t>
  </si>
  <si>
    <t>Reported year:</t>
  </si>
  <si>
    <t>Id 1</t>
  </si>
  <si>
    <t>Id 2</t>
  </si>
  <si>
    <t>Id 3</t>
  </si>
  <si>
    <t>Animal Species *</t>
  </si>
  <si>
    <t>Specify other</t>
  </si>
  <si>
    <t>Number of Animals *</t>
  </si>
  <si>
    <t>[N] No</t>
  </si>
  <si>
    <t>Code</t>
  </si>
  <si>
    <t>Type of animal</t>
  </si>
  <si>
    <t>Code + Type</t>
  </si>
  <si>
    <t>Countries</t>
  </si>
  <si>
    <t>Y/N</t>
  </si>
  <si>
    <t>Genetic status</t>
  </si>
  <si>
    <t>Reporting Years</t>
  </si>
  <si>
    <t xml:space="preserve"> </t>
  </si>
  <si>
    <t>A1</t>
  </si>
  <si>
    <t>Mice (Mus musculus)</t>
  </si>
  <si>
    <t>Austria</t>
  </si>
  <si>
    <t>[GS1] Not genetically altered</t>
  </si>
  <si>
    <t>A2</t>
  </si>
  <si>
    <t>Rats (Rattus norvegicus)</t>
  </si>
  <si>
    <t>Belgium</t>
  </si>
  <si>
    <t>[Y] Yes</t>
  </si>
  <si>
    <t>A3</t>
  </si>
  <si>
    <t>Guinea-Pigs (Cavia porcellus)</t>
  </si>
  <si>
    <t>Bulgaria</t>
  </si>
  <si>
    <t>A4</t>
  </si>
  <si>
    <t>Hamsters (Syrian) (Mesocricetus auratus)</t>
  </si>
  <si>
    <t>Croatia</t>
  </si>
  <si>
    <t>A5</t>
  </si>
  <si>
    <t>Cyprus</t>
  </si>
  <si>
    <t>A6</t>
  </si>
  <si>
    <t>Mongolian gerbil (Meriones unguiculatus)</t>
  </si>
  <si>
    <t>Czech Republic</t>
  </si>
  <si>
    <t>A7</t>
  </si>
  <si>
    <t>Denmark</t>
  </si>
  <si>
    <t>A8</t>
  </si>
  <si>
    <t>Rabbits (Oryctolagus cuniculus)</t>
  </si>
  <si>
    <t>Estonia</t>
  </si>
  <si>
    <t>A9</t>
  </si>
  <si>
    <t>Cats (Felis catus)</t>
  </si>
  <si>
    <t>Finland</t>
  </si>
  <si>
    <t>A10</t>
  </si>
  <si>
    <t>Dogs (Canis familiaris)</t>
  </si>
  <si>
    <t>France</t>
  </si>
  <si>
    <t>A11</t>
  </si>
  <si>
    <t>Ferrets (Mustela putorius furo)</t>
  </si>
  <si>
    <t>Germany</t>
  </si>
  <si>
    <t>A12</t>
  </si>
  <si>
    <t>Other carnivores (other Carnivora)</t>
  </si>
  <si>
    <t>Greece</t>
  </si>
  <si>
    <t>A13</t>
  </si>
  <si>
    <t>Hungary</t>
  </si>
  <si>
    <t>A14</t>
  </si>
  <si>
    <t>Pigs (Sus scrofa domesticus)</t>
  </si>
  <si>
    <t>Ireland</t>
  </si>
  <si>
    <t>A15</t>
  </si>
  <si>
    <t>Goats (Capra aegagrus hircus)</t>
  </si>
  <si>
    <t>Italy</t>
  </si>
  <si>
    <t>A16</t>
  </si>
  <si>
    <t>Sheep (Ovis aries)</t>
  </si>
  <si>
    <t>Latvia</t>
  </si>
  <si>
    <t>A17</t>
  </si>
  <si>
    <t>Lithuania</t>
  </si>
  <si>
    <t>A18</t>
  </si>
  <si>
    <t>Prosimians (Prosimia)</t>
  </si>
  <si>
    <t>Luxembourg</t>
  </si>
  <si>
    <t>A19</t>
  </si>
  <si>
    <t>Marmoset and tamarins (eg. Callithrix jacchus)</t>
  </si>
  <si>
    <t>Malta</t>
  </si>
  <si>
    <t>A20</t>
  </si>
  <si>
    <t>Cynomolgus monkey (Macaca fascicularis)</t>
  </si>
  <si>
    <t>Netherlands</t>
  </si>
  <si>
    <t>A21</t>
  </si>
  <si>
    <t>Rhesus monkey (Macaca mulatta)</t>
  </si>
  <si>
    <t>Poland</t>
  </si>
  <si>
    <t>A22</t>
  </si>
  <si>
    <t>Portugal</t>
  </si>
  <si>
    <t>A23</t>
  </si>
  <si>
    <t>Baboons (Papio spp.)</t>
  </si>
  <si>
    <t>Romania</t>
  </si>
  <si>
    <t>A24</t>
  </si>
  <si>
    <t>Squirrel monkey (eg. Saimiri sciureus)</t>
  </si>
  <si>
    <t>Slovakia</t>
  </si>
  <si>
    <t>Slovenia</t>
  </si>
  <si>
    <t>A26</t>
  </si>
  <si>
    <t>Apes (Hominoidea)</t>
  </si>
  <si>
    <t>Spain</t>
  </si>
  <si>
    <t>A27</t>
  </si>
  <si>
    <t>Sweden</t>
  </si>
  <si>
    <t>A28</t>
  </si>
  <si>
    <t>Domestic fowl (Gallus gallus domesticus)</t>
  </si>
  <si>
    <t>United Kingdom</t>
  </si>
  <si>
    <t>A29</t>
  </si>
  <si>
    <t>Other birds (other Aves)</t>
  </si>
  <si>
    <t>A30</t>
  </si>
  <si>
    <t>Reptiles (Reptilia)</t>
  </si>
  <si>
    <t>A31</t>
  </si>
  <si>
    <t>Rana (Rana temporaria and Rana pipiens)</t>
  </si>
  <si>
    <t>A32</t>
  </si>
  <si>
    <t>Xenopus (Xenopus laevis and Xenopus tropicalis)</t>
  </si>
  <si>
    <t>A33</t>
  </si>
  <si>
    <t>A34</t>
  </si>
  <si>
    <t>Zebra fish (Danio rerio)</t>
  </si>
  <si>
    <t>A35</t>
  </si>
  <si>
    <t>A36</t>
  </si>
  <si>
    <t>Cephalopods (Cephalopoda)</t>
  </si>
  <si>
    <t>If you want to check your data inside "Animal use details", click [Validate], then fix these errors (if any) and click again [Validate].</t>
  </si>
  <si>
    <t>Click [Clean Validation], if you want to clean the red colour in your cells caused by validation errors.</t>
  </si>
  <si>
    <t>Table Headers</t>
  </si>
  <si>
    <t>Specific userform1 translations</t>
  </si>
  <si>
    <t>Previous</t>
  </si>
  <si>
    <t>Current Row</t>
  </si>
  <si>
    <t>Go!</t>
  </si>
  <si>
    <t>Next</t>
  </si>
  <si>
    <t>Save</t>
  </si>
  <si>
    <t>Save &amp; Duplicate</t>
  </si>
  <si>
    <t>Cancel</t>
  </si>
  <si>
    <t>Row Content</t>
  </si>
  <si>
    <t>Animal Use Details Form</t>
  </si>
  <si>
    <t>Id1 Dropdown values</t>
  </si>
  <si>
    <t>Id2 Dropdown values</t>
  </si>
  <si>
    <t>Id3 Dropdown values</t>
  </si>
  <si>
    <t>Other Species Dropdown values</t>
  </si>
  <si>
    <t>A25-1</t>
  </si>
  <si>
    <t>A25-2</t>
  </si>
  <si>
    <t>Hamsters (Chinese) (Cricetulus griseus)</t>
  </si>
  <si>
    <t>Other rodents (other Rodentia)</t>
  </si>
  <si>
    <t>Horses, donkeys and cross-breeds (Equidae)</t>
  </si>
  <si>
    <t>Cattle (Bos taurus)</t>
  </si>
  <si>
    <t>Vervets (Chlorocebus spp.) (usually either pygerythrus or sabaeus)</t>
  </si>
  <si>
    <t>Other species of Old World monkeys (other species of Cercopithecoidea)</t>
  </si>
  <si>
    <t>Other species of New World monkeys (other species of Ceboidea)</t>
  </si>
  <si>
    <t>Other mammals (other Mammalia)</t>
  </si>
  <si>
    <t>A37</t>
  </si>
  <si>
    <t>Turkey (Meleagris gallopavo)</t>
  </si>
  <si>
    <t>Other amphibians (other Amphibia)</t>
  </si>
  <si>
    <t>A38</t>
  </si>
  <si>
    <t>Sea bass (spp. from families e.g. Serranidae, Moronidae)</t>
  </si>
  <si>
    <t>Salmon, trout, chars and graylings (Salmonidae)</t>
  </si>
  <si>
    <t>A39</t>
  </si>
  <si>
    <t>Guppy, swordtail, molly, platy (Poeciliidae)</t>
  </si>
  <si>
    <t>A40</t>
  </si>
  <si>
    <t>Other fish (other Pisces)</t>
  </si>
  <si>
    <t>Method of tissue sampling</t>
  </si>
  <si>
    <t>Methods of tissue sampling</t>
  </si>
  <si>
    <t>[ST1] Surplus tissue from the marking of an animal via ear punch</t>
  </si>
  <si>
    <t>[ST2] Surplus tissue from the marking of an animal via toe clipping</t>
  </si>
  <si>
    <t>[NG1] Non-invasive genotyping: hair sampling</t>
  </si>
  <si>
    <t>[NG2] Non-invasive genotyping: observation under special lighting</t>
  </si>
  <si>
    <t>[NG3] Non-invasive genotyping: post mortem</t>
  </si>
  <si>
    <t>[NG4] Non-invasive genotyping: other</t>
  </si>
  <si>
    <t>Specify other method</t>
  </si>
  <si>
    <t>Record type *</t>
  </si>
  <si>
    <t>Record types</t>
  </si>
  <si>
    <t>[IR1] Tissue sampling (non-invasive genotyping or from surplus tissue)</t>
  </si>
  <si>
    <t>[IR2] Animals bred and killed without being used in other procedures</t>
  </si>
  <si>
    <t>Maintenance of colonies</t>
  </si>
  <si>
    <t>Creation of a new GAA line</t>
  </si>
  <si>
    <t>Collection of organs / tissue</t>
  </si>
  <si>
    <t>Comments</t>
  </si>
  <si>
    <t>Other Methods of tissue sampling Dropdown values</t>
  </si>
  <si>
    <t>Field 1</t>
  </si>
  <si>
    <t>Field 2</t>
  </si>
  <si>
    <t>Field 3</t>
  </si>
  <si>
    <t>Field 4</t>
  </si>
  <si>
    <t>Field 5</t>
  </si>
  <si>
    <t>Field 6</t>
  </si>
  <si>
    <t>[GS4] Genetically altered</t>
  </si>
  <si>
    <t>Information on efforts made to refine tissue sampling methods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</si>
</sst>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8"/>
      <color indexed="8"/>
      <name val="Calibri"/>
      <family val="2"/>
    </font>
    <font>
      <b/>
      <sz val="14"/>
      <color indexed="4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1" fontId="1" fillId="0" borderId="0" applyFill="0" applyBorder="0" applyAlignment="0" applyProtection="0"/>
    <xf numFmtId="170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14" xfId="0" applyFont="1" applyFill="1" applyBorder="1" applyAlignment="1" applyProtection="1">
      <alignment/>
      <protection locked="0"/>
    </xf>
    <xf numFmtId="0" fontId="0" fillId="33" borderId="15" xfId="0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6" fillId="33" borderId="14" xfId="53" applyNumberFormat="1" applyFill="1" applyBorder="1" applyAlignment="1" applyProtection="1">
      <alignment/>
      <protection locked="0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8" fillId="34" borderId="19" xfId="0" applyFont="1" applyFill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8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35" borderId="0" xfId="0" applyFont="1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13" xfId="0" applyFill="1" applyBorder="1" applyAlignment="1">
      <alignment vertical="center" wrapText="1"/>
    </xf>
    <xf numFmtId="0" fontId="0" fillId="38" borderId="0" xfId="0" applyFill="1" applyBorder="1" applyAlignment="1">
      <alignment vertical="center" wrapText="1"/>
    </xf>
    <xf numFmtId="0" fontId="0" fillId="38" borderId="15" xfId="0" applyFill="1" applyBorder="1" applyAlignment="1">
      <alignment vertical="center" wrapText="1"/>
    </xf>
    <xf numFmtId="0" fontId="9" fillId="0" borderId="0" xfId="0" applyFont="1" applyAlignment="1">
      <alignment/>
    </xf>
    <xf numFmtId="0" fontId="0" fillId="39" borderId="21" xfId="0" applyFill="1" applyBorder="1" applyAlignment="1" applyProtection="1">
      <alignment/>
      <protection locked="0"/>
    </xf>
    <xf numFmtId="0" fontId="0" fillId="39" borderId="14" xfId="0" applyFill="1" applyBorder="1" applyAlignment="1" applyProtection="1">
      <alignment/>
      <protection locked="0"/>
    </xf>
    <xf numFmtId="0" fontId="0" fillId="39" borderId="22" xfId="0" applyFill="1" applyBorder="1" applyAlignment="1" applyProtection="1">
      <alignment/>
      <protection locked="0"/>
    </xf>
    <xf numFmtId="0" fontId="9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9" borderId="23" xfId="0" applyFill="1" applyBorder="1" applyAlignment="1" applyProtection="1">
      <alignment/>
      <protection locked="0"/>
    </xf>
    <xf numFmtId="0" fontId="8" fillId="34" borderId="24" xfId="0" applyFont="1" applyFill="1" applyBorder="1" applyAlignment="1">
      <alignment/>
    </xf>
    <xf numFmtId="0" fontId="8" fillId="34" borderId="25" xfId="0" applyFont="1" applyFill="1" applyBorder="1" applyAlignment="1">
      <alignment/>
    </xf>
    <xf numFmtId="0" fontId="0" fillId="39" borderId="25" xfId="0" applyFill="1" applyBorder="1" applyAlignment="1" applyProtection="1">
      <alignment/>
      <protection locked="0"/>
    </xf>
    <xf numFmtId="0" fontId="8" fillId="34" borderId="26" xfId="0" applyFont="1" applyFill="1" applyBorder="1" applyAlignment="1">
      <alignment/>
    </xf>
    <xf numFmtId="0" fontId="0" fillId="39" borderId="27" xfId="0" applyFill="1" applyBorder="1" applyAlignment="1" applyProtection="1">
      <alignment/>
      <protection locked="0"/>
    </xf>
    <xf numFmtId="0" fontId="26" fillId="0" borderId="0" xfId="0" applyFont="1" applyFill="1" applyBorder="1" applyAlignment="1">
      <alignment vertical="top"/>
    </xf>
    <xf numFmtId="0" fontId="26" fillId="0" borderId="0" xfId="0" applyFont="1" applyFill="1" applyBorder="1" applyAlignment="1">
      <alignment/>
    </xf>
    <xf numFmtId="0" fontId="26" fillId="3" borderId="0" xfId="0" applyFont="1" applyFill="1" applyBorder="1" applyAlignment="1">
      <alignment vertical="top"/>
    </xf>
    <xf numFmtId="0" fontId="0" fillId="0" borderId="28" xfId="0" applyBorder="1" applyAlignment="1">
      <alignment/>
    </xf>
    <xf numFmtId="0" fontId="0" fillId="0" borderId="29" xfId="0" applyFill="1" applyBorder="1" applyAlignment="1" applyProtection="1">
      <alignment/>
      <protection/>
    </xf>
    <xf numFmtId="0" fontId="8" fillId="34" borderId="30" xfId="0" applyFont="1" applyFill="1" applyBorder="1" applyAlignment="1">
      <alignment/>
    </xf>
    <xf numFmtId="0" fontId="0" fillId="39" borderId="31" xfId="0" applyFill="1" applyBorder="1" applyAlignment="1" applyProtection="1">
      <alignment/>
      <protection locked="0"/>
    </xf>
    <xf numFmtId="0" fontId="0" fillId="0" borderId="32" xfId="0" applyBorder="1" applyAlignment="1">
      <alignment/>
    </xf>
    <xf numFmtId="0" fontId="0" fillId="0" borderId="33" xfId="0" applyFill="1" applyBorder="1" applyAlignment="1" applyProtection="1">
      <alignment/>
      <protection/>
    </xf>
    <xf numFmtId="0" fontId="8" fillId="34" borderId="34" xfId="0" applyFont="1" applyFill="1" applyBorder="1" applyAlignment="1">
      <alignment/>
    </xf>
    <xf numFmtId="0" fontId="0" fillId="39" borderId="35" xfId="0" applyFill="1" applyBorder="1" applyAlignment="1" applyProtection="1">
      <alignment/>
      <protection locked="0"/>
    </xf>
    <xf numFmtId="0" fontId="8" fillId="34" borderId="19" xfId="0" applyFont="1" applyFill="1" applyBorder="1" applyAlignment="1">
      <alignment vertical="top" wrapText="1"/>
    </xf>
    <xf numFmtId="0" fontId="0" fillId="39" borderId="21" xfId="0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0" fillId="38" borderId="36" xfId="0" applyFont="1" applyFill="1" applyBorder="1" applyAlignment="1">
      <alignment horizontal="left" vertical="center" wrapText="1"/>
    </xf>
    <xf numFmtId="0" fontId="0" fillId="38" borderId="37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theme="5" tint="-0.24993999302387238"/>
      </font>
      <fill>
        <patternFill>
          <fgColor rgb="FFFFFFCC"/>
          <bgColor rgb="FFFFFF99"/>
        </patternFill>
      </fill>
    </dxf>
    <dxf>
      <font>
        <b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sz val="11"/>
        <color rgb="FF993300"/>
      </font>
      <fill>
        <patternFill patternType="solid">
          <fgColor rgb="FFFFFFCC"/>
          <bgColor rgb="FFFFFF99"/>
        </patternFill>
      </fill>
      <border/>
    </dxf>
    <dxf>
      <font>
        <color theme="5" tint="-0.24993999302387238"/>
      </font>
      <fill>
        <patternFill>
          <fgColor rgb="FFFFFFCC"/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57150</xdr:rowOff>
    </xdr:from>
    <xdr:to>
      <xdr:col>2</xdr:col>
      <xdr:colOff>1000125</xdr:colOff>
      <xdr:row>0</xdr:row>
      <xdr:rowOff>904875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57150"/>
          <a:ext cx="125730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B1:F17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9.28125" style="0" customWidth="1"/>
    <col min="2" max="2" width="3.8515625" style="0" customWidth="1"/>
    <col min="3" max="3" width="38.00390625" style="0" customWidth="1"/>
    <col min="4" max="4" width="56.57421875" style="0" customWidth="1"/>
    <col min="5" max="5" width="14.28125" style="0" customWidth="1"/>
    <col min="6" max="6" width="6.28125" style="0" customWidth="1"/>
  </cols>
  <sheetData>
    <row r="1" spans="2:6" ht="78.75" customHeight="1">
      <c r="B1" s="57" t="str">
        <f>CONCATENATE("Animal use data ",D14)</f>
        <v>Animal use data </v>
      </c>
      <c r="C1" s="57"/>
      <c r="D1" s="57"/>
      <c r="E1" s="57"/>
      <c r="F1" s="1"/>
    </row>
    <row r="3" spans="2:5" ht="14.25">
      <c r="B3" s="2"/>
      <c r="C3" s="3"/>
      <c r="D3" s="3"/>
      <c r="E3" s="4"/>
    </row>
    <row r="4" spans="2:5" ht="18">
      <c r="B4" s="5"/>
      <c r="C4" s="6" t="s">
        <v>0</v>
      </c>
      <c r="D4" s="7"/>
      <c r="E4" s="8"/>
    </row>
    <row r="5" spans="2:5" ht="18">
      <c r="B5" s="5"/>
      <c r="C5" s="9"/>
      <c r="D5" s="10"/>
      <c r="E5" s="8"/>
    </row>
    <row r="6" spans="2:5" ht="18">
      <c r="B6" s="5"/>
      <c r="C6" s="6" t="s">
        <v>1</v>
      </c>
      <c r="D6" s="7"/>
      <c r="E6" s="8"/>
    </row>
    <row r="7" spans="2:5" ht="18">
      <c r="B7" s="5"/>
      <c r="C7" s="9"/>
      <c r="D7" s="10"/>
      <c r="E7" s="8"/>
    </row>
    <row r="8" spans="2:5" ht="18">
      <c r="B8" s="5"/>
      <c r="C8" s="6" t="s">
        <v>2</v>
      </c>
      <c r="D8" s="7"/>
      <c r="E8" s="8"/>
    </row>
    <row r="9" spans="2:5" ht="18">
      <c r="B9" s="5"/>
      <c r="C9" s="9"/>
      <c r="D9" s="10"/>
      <c r="E9" s="8"/>
    </row>
    <row r="10" spans="2:5" ht="18">
      <c r="B10" s="5"/>
      <c r="C10" s="6" t="s">
        <v>3</v>
      </c>
      <c r="D10" s="11"/>
      <c r="E10" s="8"/>
    </row>
    <row r="11" spans="2:5" ht="18">
      <c r="B11" s="5"/>
      <c r="C11" s="9"/>
      <c r="D11" s="10"/>
      <c r="E11" s="8"/>
    </row>
    <row r="12" spans="2:5" ht="18">
      <c r="B12" s="5"/>
      <c r="C12" s="6" t="s">
        <v>4</v>
      </c>
      <c r="D12" s="7"/>
      <c r="E12" s="8"/>
    </row>
    <row r="13" spans="2:5" ht="18">
      <c r="B13" s="5"/>
      <c r="C13" s="9"/>
      <c r="D13" s="10"/>
      <c r="E13" s="8"/>
    </row>
    <row r="14" spans="2:5" ht="18">
      <c r="B14" s="5"/>
      <c r="C14" s="6" t="s">
        <v>5</v>
      </c>
      <c r="D14" s="7"/>
      <c r="E14" s="8"/>
    </row>
    <row r="15" spans="2:5" ht="14.25">
      <c r="B15" s="12"/>
      <c r="C15" s="13"/>
      <c r="D15" s="13"/>
      <c r="E15" s="14"/>
    </row>
    <row r="17" spans="2:5" ht="14.25">
      <c r="B17" s="58"/>
      <c r="C17" s="58"/>
      <c r="D17" s="58"/>
      <c r="E17" s="58"/>
    </row>
  </sheetData>
  <sheetProtection sheet="1" selectLockedCells="1"/>
  <mergeCells count="2">
    <mergeCell ref="B1:E1"/>
    <mergeCell ref="B17:E17"/>
  </mergeCells>
  <dataValidations count="4">
    <dataValidation allowBlank="1" showErrorMessage="1" sqref="D14"/>
    <dataValidation allowBlank="1" showErrorMessage="1" sqref="D12"/>
    <dataValidation allowBlank="1" showErrorMessage="1" sqref="D8 D6"/>
    <dataValidation type="list" allowBlank="1" showErrorMessage="1" sqref="D4">
      <formula1>CountryCodesList</formula1>
    </dataValidation>
  </dataValidations>
  <printOptions/>
  <pageMargins left="0.7" right="0.7" top="0.75" bottom="0.75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T3"/>
  <sheetViews>
    <sheetView tabSelected="1" zoomScalePageLayoutView="0" workbookViewId="0" topLeftCell="A1">
      <pane xSplit="3" ySplit="3" topLeftCell="D4" activePane="bottomRight" state="frozen"/>
      <selection pane="topLeft" activeCell="S41" sqref="S41"/>
      <selection pane="topRight" activeCell="S41" sqref="S41"/>
      <selection pane="bottomLeft" activeCell="S41" sqref="S41"/>
      <selection pane="bottomRight" activeCell="A4" sqref="A4"/>
    </sheetView>
  </sheetViews>
  <sheetFormatPr defaultColWidth="9.00390625" defaultRowHeight="15"/>
  <cols>
    <col min="1" max="1" width="59.421875" style="35" customWidth="1"/>
    <col min="2" max="2" width="9.57421875" style="33" customWidth="1"/>
    <col min="3" max="3" width="8.8515625" style="34" customWidth="1"/>
    <col min="4" max="4" width="8.421875" style="34" customWidth="1"/>
    <col min="5" max="5" width="69.57421875" style="34" customWidth="1"/>
    <col min="6" max="6" width="20.8515625" style="34" customWidth="1"/>
    <col min="7" max="7" width="19.8515625" style="34" customWidth="1"/>
    <col min="8" max="8" width="46.140625" style="34" customWidth="1"/>
    <col min="9" max="9" width="23.7109375" style="34" customWidth="1"/>
    <col min="10" max="10" width="21.7109375" style="34" customWidth="1"/>
    <col min="11" max="11" width="24.7109375" style="34" customWidth="1"/>
    <col min="12" max="12" width="56.57421875" style="38" customWidth="1"/>
    <col min="13" max="13" width="26.421875" style="41" customWidth="1"/>
    <col min="14" max="14" width="46.57421875" style="50" customWidth="1"/>
    <col min="15" max="15" width="46.57421875" style="54" customWidth="1"/>
    <col min="16" max="16" width="46.57421875" style="43" customWidth="1"/>
    <col min="17" max="20" width="43.7109375" style="34" customWidth="1"/>
    <col min="21" max="16384" width="9.00390625" style="15" customWidth="1"/>
  </cols>
  <sheetData>
    <row r="1" spans="1:16" s="17" customFormat="1" ht="14.25">
      <c r="A1" s="16"/>
      <c r="G1"/>
      <c r="H1"/>
      <c r="I1"/>
      <c r="J1"/>
      <c r="K1"/>
      <c r="L1"/>
      <c r="M1"/>
      <c r="N1" s="47"/>
      <c r="O1" s="51"/>
      <c r="P1"/>
    </row>
    <row r="2" spans="1:20" s="17" customFormat="1" ht="14.25" thickBot="1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48"/>
      <c r="O2" s="52"/>
      <c r="P2" s="19"/>
      <c r="Q2" s="19"/>
      <c r="R2" s="19"/>
      <c r="S2" s="19"/>
      <c r="T2" s="19"/>
    </row>
    <row r="3" spans="1:20" s="21" customFormat="1" ht="14.25">
      <c r="A3" s="20" t="str">
        <f>LabelRecordType</f>
        <v>Record type *</v>
      </c>
      <c r="B3" s="20" t="str">
        <f>LabelId1</f>
        <v>Id 1</v>
      </c>
      <c r="C3" s="20" t="str">
        <f>LabelId2</f>
        <v>Id 2</v>
      </c>
      <c r="D3" s="20" t="str">
        <f>LabelId3</f>
        <v>Id 3</v>
      </c>
      <c r="E3" s="20" t="str">
        <f>LabelAnimalSpecies</f>
        <v>Animal Species *</v>
      </c>
      <c r="F3" s="20" t="str">
        <f>LabelSpecifyOtherAnimalSpecies</f>
        <v>Specify other</v>
      </c>
      <c r="G3" s="20" t="str">
        <f>LabelNumberOfAnimals</f>
        <v>Number of Animals *</v>
      </c>
      <c r="H3" s="20" t="str">
        <f>LabelGeneticStatus</f>
        <v>Genetic status</v>
      </c>
      <c r="I3" s="20" t="str">
        <f>LabelCreationOfNewGL</f>
        <v>Creation of a new GAA line</v>
      </c>
      <c r="J3" s="20" t="str">
        <f>LabelMaintenance</f>
        <v>Maintenance of colonies</v>
      </c>
      <c r="K3" s="20" t="str">
        <f>LabelCollectionOfOrgans</f>
        <v>Collection of organs / tissue</v>
      </c>
      <c r="L3" s="39" t="str">
        <f>LabelMethodOfTissueSampling</f>
        <v>Method of tissue sampling</v>
      </c>
      <c r="M3" s="40" t="str">
        <f>LabelMethodOfTissueSamplingSpecifyOther</f>
        <v>Specify other method</v>
      </c>
      <c r="N3" s="49" t="str">
        <f>LabelComments</f>
        <v>Comments</v>
      </c>
      <c r="O3" s="53" t="str">
        <f>LabelField_1</f>
        <v>Field 1</v>
      </c>
      <c r="P3" s="42" t="str">
        <f>LabelField_2</f>
        <v>Field 2</v>
      </c>
      <c r="Q3" s="20" t="str">
        <f>LabelField_3</f>
        <v>Field 3</v>
      </c>
      <c r="R3" s="20" t="str">
        <f>LabelField_4</f>
        <v>Field 4</v>
      </c>
      <c r="S3" s="20" t="str">
        <f>LabelField_5</f>
        <v>Field 5</v>
      </c>
      <c r="T3" s="20" t="str">
        <f>LabelField_6</f>
        <v>Field 6</v>
      </c>
    </row>
  </sheetData>
  <sheetProtection password="B11E" sheet="1" formatCells="0" insertRows="0" deleteRows="0"/>
  <conditionalFormatting sqref="E4:E65536">
    <cfRule type="expression" priority="2" dxfId="2" stopIfTrue="1">
      <formula>NOT(ISERROR(SEARCH("Other",E4)))</formula>
    </cfRule>
  </conditionalFormatting>
  <conditionalFormatting sqref="L4:L65536">
    <cfRule type="expression" priority="1" dxfId="3" stopIfTrue="1">
      <formula>NOT(ISERROR(SEARCH("other",L4)))</formula>
    </cfRule>
  </conditionalFormatting>
  <dataValidations count="8">
    <dataValidation type="list" showInputMessage="1" showErrorMessage="1" sqref="E4:E65536">
      <formula1>AnimalsList</formula1>
    </dataValidation>
    <dataValidation type="list" showInputMessage="1" showErrorMessage="1" sqref="A4:A65536">
      <formula1>RecordTypeList</formula1>
    </dataValidation>
    <dataValidation type="whole" operator="greaterThan" allowBlank="1" showInputMessage="1" showErrorMessage="1" sqref="G4:G65518">
      <formula1>0</formula1>
    </dataValidation>
    <dataValidation type="list" showInputMessage="1" showErrorMessage="1" sqref="H4:H65536">
      <formula1>IF(MID(A4,2,3)="IR2",OFFSET(GeneticStatusList,0,0,2),OFFSET(GeneticStatusList,0,0,0))</formula1>
    </dataValidation>
    <dataValidation type="list" showInputMessage="1" showErrorMessage="1" sqref="I4:I65536">
      <formula1>IF(MID(A4,2,3)="IR2",OFFSET(YesNotList,0,0,2),OFFSET(YesNotList,0,0,0))</formula1>
    </dataValidation>
    <dataValidation type="list" showInputMessage="1" showErrorMessage="1" sqref="K4:K65536">
      <formula1>IF(MID(A4,2,3)="IR2",OFFSET(YesNotList,0,0,2),OFFSET(YesNotList,0,0,0))</formula1>
    </dataValidation>
    <dataValidation type="list" allowBlank="1" showInputMessage="1" showErrorMessage="1" sqref="L4:L65536">
      <formula1>IF(MID(A4,2,3)="IR1",OFFSET(Methods_of_tissue_sampling,0,0,6),OFFSET(Methods_of_tissue_sampling,0,0,0))</formula1>
    </dataValidation>
    <dataValidation type="list" showInputMessage="1" showErrorMessage="1" sqref="J4:J65536">
      <formula1>IF(MID(A4,2,3)="IR2",IF(MID(I4,2,1)="Y",OFFSET(YesNotList,0,0,1),OFFSET(YesNotList,0,0,2)),OFFSET(YesNotList,0,0,0))</formula1>
    </dataValidation>
  </dataValidations>
  <printOptions gridLines="1"/>
  <pageMargins left="0.25" right="0.25" top="0.75" bottom="0.75" header="0.5118055555555555" footer="0.5118055555555555"/>
  <pageSetup horizontalDpi="300" verticalDpi="300" orientation="landscape" paperSize="8" scale="2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95.140625" style="0" customWidth="1"/>
  </cols>
  <sheetData>
    <row r="1" ht="15.75" customHeight="1">
      <c r="A1" s="55" t="str">
        <f>label_efforts_made_to_refine</f>
        <v>Information on efforts made to refine tissue sampling methods</v>
      </c>
    </row>
    <row r="2" ht="188.25" customHeight="1">
      <c r="A2" s="56"/>
    </row>
  </sheetData>
  <sheetProtection password="B11E" sheet="1" objects="1" scenarios="1"/>
  <dataValidations count="1">
    <dataValidation type="textLength" operator="lessThan" allowBlank="1" showInputMessage="1" showErrorMessage="1" error="Maximum number of 1500 characters exceeded!" sqref="A2">
      <formula1>1500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BK79"/>
  <sheetViews>
    <sheetView zoomScalePageLayoutView="0" workbookViewId="0" topLeftCell="BB1">
      <selection activeCell="BK2" sqref="BK2"/>
    </sheetView>
  </sheetViews>
  <sheetFormatPr defaultColWidth="9.140625" defaultRowHeight="15"/>
  <cols>
    <col min="1" max="1" width="63.28125" style="0" customWidth="1"/>
    <col min="2" max="3" width="9.140625" style="0" customWidth="1"/>
    <col min="4" max="4" width="32.8515625" style="0" customWidth="1"/>
    <col min="5" max="13" width="9.140625" style="0" customWidth="1"/>
    <col min="14" max="14" width="3.28125" style="0" customWidth="1"/>
    <col min="15" max="16" width="9.140625" style="0" customWidth="1"/>
    <col min="17" max="17" width="3.00390625" style="0" customWidth="1"/>
    <col min="18" max="18" width="5.00390625" style="0" customWidth="1"/>
    <col min="19" max="19" width="3.8515625" style="0" customWidth="1"/>
    <col min="20" max="25" width="9.140625" style="0" customWidth="1"/>
    <col min="26" max="26" width="2.28125" style="0" customWidth="1"/>
    <col min="27" max="29" width="9.140625" style="0" customWidth="1"/>
    <col min="30" max="30" width="32.8515625" style="0" customWidth="1"/>
    <col min="31" max="36" width="9.140625" style="0" customWidth="1"/>
    <col min="37" max="37" width="19.7109375" style="0" customWidth="1"/>
    <col min="38" max="38" width="19.8515625" style="0" customWidth="1"/>
    <col min="39" max="39" width="19.28125" style="0" customWidth="1"/>
    <col min="40" max="40" width="30.28125" style="0" customWidth="1"/>
    <col min="41" max="41" width="45.00390625" style="0" customWidth="1"/>
    <col min="42" max="42" width="9.140625" style="0" customWidth="1"/>
    <col min="43" max="43" width="16.28125" style="0" customWidth="1"/>
    <col min="44" max="44" width="7.00390625" style="0" customWidth="1"/>
    <col min="45" max="45" width="6.7109375" style="0" customWidth="1"/>
    <col min="46" max="46" width="6.28125" style="0" customWidth="1"/>
    <col min="47" max="47" width="17.00390625" style="0" customWidth="1"/>
    <col min="48" max="48" width="13.28125" style="0" customWidth="1"/>
    <col min="49" max="49" width="19.8515625" style="0" customWidth="1"/>
    <col min="50" max="50" width="14.8515625" style="0" customWidth="1"/>
    <col min="51" max="51" width="19.28125" style="0" customWidth="1"/>
    <col min="52" max="52" width="22.00390625" style="0" customWidth="1"/>
    <col min="53" max="53" width="24.140625" style="0" customWidth="1"/>
    <col min="54" max="54" width="31.00390625" style="0" customWidth="1"/>
    <col min="55" max="55" width="22.421875" style="0" customWidth="1"/>
    <col min="56" max="56" width="10.8515625" style="0" customWidth="1"/>
    <col min="57" max="57" width="9.00390625" style="0" customWidth="1"/>
  </cols>
  <sheetData>
    <row r="1" spans="1:43" ht="14.25">
      <c r="A1" s="22" t="s">
        <v>160</v>
      </c>
      <c r="B1" s="22" t="s">
        <v>13</v>
      </c>
      <c r="C1" s="22" t="s">
        <v>14</v>
      </c>
      <c r="D1" s="23"/>
      <c r="E1" s="22" t="s">
        <v>15</v>
      </c>
      <c r="L1" s="22" t="s">
        <v>16</v>
      </c>
      <c r="P1" s="22" t="s">
        <v>17</v>
      </c>
      <c r="T1" s="22" t="s">
        <v>18</v>
      </c>
      <c r="AA1" s="22" t="s">
        <v>19</v>
      </c>
      <c r="AD1" s="32" t="s">
        <v>151</v>
      </c>
      <c r="AK1" s="32" t="s">
        <v>126</v>
      </c>
      <c r="AL1" s="32" t="s">
        <v>127</v>
      </c>
      <c r="AM1" s="32" t="s">
        <v>128</v>
      </c>
      <c r="AN1" s="32" t="s">
        <v>129</v>
      </c>
      <c r="AO1" s="32" t="s">
        <v>167</v>
      </c>
      <c r="AQ1" s="32" t="s">
        <v>115</v>
      </c>
    </row>
    <row r="2" spans="1:63" ht="14.25">
      <c r="A2" t="s">
        <v>161</v>
      </c>
      <c r="B2" t="s">
        <v>21</v>
      </c>
      <c r="C2" t="s">
        <v>22</v>
      </c>
      <c r="E2" t="str">
        <f aca="true" t="shared" si="0" ref="E2:E26">CONCATENATE("[",B2,"] ",C2)</f>
        <v>[A1] Mice (Mus musculus)</v>
      </c>
      <c r="L2" t="s">
        <v>23</v>
      </c>
      <c r="P2" t="s">
        <v>12</v>
      </c>
      <c r="T2" t="s">
        <v>24</v>
      </c>
      <c r="AA2">
        <v>2021</v>
      </c>
      <c r="AD2" s="44" t="s">
        <v>152</v>
      </c>
      <c r="AQ2" t="s">
        <v>159</v>
      </c>
      <c r="AR2" t="s">
        <v>6</v>
      </c>
      <c r="AS2" t="s">
        <v>7</v>
      </c>
      <c r="AT2" t="s">
        <v>8</v>
      </c>
      <c r="AU2" t="s">
        <v>9</v>
      </c>
      <c r="AV2" t="s">
        <v>10</v>
      </c>
      <c r="AW2" t="s">
        <v>11</v>
      </c>
      <c r="AX2" t="s">
        <v>18</v>
      </c>
      <c r="AY2" t="s">
        <v>164</v>
      </c>
      <c r="AZ2" t="s">
        <v>163</v>
      </c>
      <c r="BA2" t="s">
        <v>165</v>
      </c>
      <c r="BB2" t="s">
        <v>150</v>
      </c>
      <c r="BC2" t="s">
        <v>158</v>
      </c>
      <c r="BD2" t="s">
        <v>166</v>
      </c>
      <c r="BE2" t="s">
        <v>168</v>
      </c>
      <c r="BF2" t="s">
        <v>169</v>
      </c>
      <c r="BG2" t="s">
        <v>170</v>
      </c>
      <c r="BH2" t="s">
        <v>171</v>
      </c>
      <c r="BI2" t="s">
        <v>172</v>
      </c>
      <c r="BJ2" t="s">
        <v>173</v>
      </c>
      <c r="BK2" t="s">
        <v>175</v>
      </c>
    </row>
    <row r="3" spans="1:49" ht="14.25">
      <c r="A3" t="s">
        <v>162</v>
      </c>
      <c r="B3" t="s">
        <v>25</v>
      </c>
      <c r="C3" t="s">
        <v>26</v>
      </c>
      <c r="E3" t="str">
        <f t="shared" si="0"/>
        <v>[A2] Rats (Rattus norvegicus)</v>
      </c>
      <c r="L3" t="s">
        <v>27</v>
      </c>
      <c r="P3" t="s">
        <v>28</v>
      </c>
      <c r="T3" t="s">
        <v>174</v>
      </c>
      <c r="AA3">
        <v>2022</v>
      </c>
      <c r="AD3" s="45" t="s">
        <v>153</v>
      </c>
      <c r="AQ3" s="59" t="s">
        <v>116</v>
      </c>
      <c r="AR3" s="59"/>
      <c r="AS3" s="59"/>
      <c r="AU3" s="59"/>
      <c r="AV3" s="59"/>
      <c r="AW3" s="36"/>
    </row>
    <row r="4" spans="2:43" ht="14.25">
      <c r="B4" t="s">
        <v>29</v>
      </c>
      <c r="C4" t="s">
        <v>30</v>
      </c>
      <c r="E4" t="str">
        <f t="shared" si="0"/>
        <v>[A3] Guinea-Pigs (Cavia porcellus)</v>
      </c>
      <c r="L4" t="s">
        <v>31</v>
      </c>
      <c r="T4" s="25"/>
      <c r="AA4">
        <v>2023</v>
      </c>
      <c r="AD4" s="45" t="s">
        <v>154</v>
      </c>
      <c r="AQ4" t="s">
        <v>117</v>
      </c>
    </row>
    <row r="5" spans="2:43" ht="14.25">
      <c r="B5" t="s">
        <v>32</v>
      </c>
      <c r="C5" t="s">
        <v>33</v>
      </c>
      <c r="E5" t="str">
        <f t="shared" si="0"/>
        <v>[A4] Hamsters (Syrian) (Mesocricetus auratus)</v>
      </c>
      <c r="L5" t="s">
        <v>34</v>
      </c>
      <c r="AA5">
        <v>2024</v>
      </c>
      <c r="AD5" s="45" t="s">
        <v>155</v>
      </c>
      <c r="AQ5" t="s">
        <v>118</v>
      </c>
    </row>
    <row r="6" spans="2:43" ht="14.25">
      <c r="B6" t="s">
        <v>35</v>
      </c>
      <c r="C6" t="s">
        <v>132</v>
      </c>
      <c r="E6" t="str">
        <f t="shared" si="0"/>
        <v>[A5] Hamsters (Chinese) (Cricetulus griseus)</v>
      </c>
      <c r="L6" t="s">
        <v>36</v>
      </c>
      <c r="AA6">
        <v>2025</v>
      </c>
      <c r="AD6" s="45" t="s">
        <v>156</v>
      </c>
      <c r="AQ6" t="s">
        <v>119</v>
      </c>
    </row>
    <row r="7" spans="2:43" ht="14.25">
      <c r="B7" t="s">
        <v>37</v>
      </c>
      <c r="C7" t="s">
        <v>38</v>
      </c>
      <c r="E7" t="str">
        <f t="shared" si="0"/>
        <v>[A6] Mongolian gerbil (Meriones unguiculatus)</v>
      </c>
      <c r="L7" t="s">
        <v>39</v>
      </c>
      <c r="AA7">
        <v>2026</v>
      </c>
      <c r="AD7" s="46" t="s">
        <v>157</v>
      </c>
      <c r="AQ7" t="s">
        <v>120</v>
      </c>
    </row>
    <row r="8" spans="2:43" ht="14.25">
      <c r="B8" t="s">
        <v>40</v>
      </c>
      <c r="C8" s="26" t="s">
        <v>133</v>
      </c>
      <c r="E8" t="str">
        <f t="shared" si="0"/>
        <v>[A7] Other rodents (other Rodentia)</v>
      </c>
      <c r="L8" t="s">
        <v>41</v>
      </c>
      <c r="AA8">
        <v>2027</v>
      </c>
      <c r="AQ8" t="s">
        <v>121</v>
      </c>
    </row>
    <row r="9" spans="2:43" ht="14.25">
      <c r="B9" t="s">
        <v>42</v>
      </c>
      <c r="C9" t="s">
        <v>43</v>
      </c>
      <c r="E9" t="str">
        <f t="shared" si="0"/>
        <v>[A8] Rabbits (Oryctolagus cuniculus)</v>
      </c>
      <c r="L9" t="s">
        <v>44</v>
      </c>
      <c r="AA9">
        <v>2028</v>
      </c>
      <c r="AQ9" t="s">
        <v>122</v>
      </c>
    </row>
    <row r="10" spans="2:43" ht="14.25">
      <c r="B10" t="s">
        <v>45</v>
      </c>
      <c r="C10" t="s">
        <v>46</v>
      </c>
      <c r="E10" t="str">
        <f t="shared" si="0"/>
        <v>[A9] Cats (Felis catus)</v>
      </c>
      <c r="L10" t="s">
        <v>47</v>
      </c>
      <c r="AA10">
        <v>2029</v>
      </c>
      <c r="AQ10" t="s">
        <v>123</v>
      </c>
    </row>
    <row r="11" spans="2:43" ht="14.25">
      <c r="B11" t="s">
        <v>48</v>
      </c>
      <c r="C11" t="s">
        <v>49</v>
      </c>
      <c r="E11" t="str">
        <f t="shared" si="0"/>
        <v>[A10] Dogs (Canis familiaris)</v>
      </c>
      <c r="L11" t="s">
        <v>50</v>
      </c>
      <c r="AA11">
        <v>2030</v>
      </c>
      <c r="AQ11" t="s">
        <v>124</v>
      </c>
    </row>
    <row r="12" spans="2:43" ht="14.25">
      <c r="B12" t="s">
        <v>51</v>
      </c>
      <c r="C12" t="s">
        <v>52</v>
      </c>
      <c r="E12" t="str">
        <f t="shared" si="0"/>
        <v>[A11] Ferrets (Mustela putorius furo)</v>
      </c>
      <c r="L12" t="s">
        <v>53</v>
      </c>
      <c r="AA12">
        <v>2031</v>
      </c>
      <c r="AQ12" t="s">
        <v>125</v>
      </c>
    </row>
    <row r="13" spans="2:27" ht="14.25">
      <c r="B13" t="s">
        <v>54</v>
      </c>
      <c r="C13" s="26" t="s">
        <v>55</v>
      </c>
      <c r="E13" t="str">
        <f t="shared" si="0"/>
        <v>[A12] Other carnivores (other Carnivora)</v>
      </c>
      <c r="L13" t="s">
        <v>56</v>
      </c>
      <c r="AA13">
        <v>2032</v>
      </c>
    </row>
    <row r="14" spans="2:27" ht="14.25">
      <c r="B14" t="s">
        <v>57</v>
      </c>
      <c r="C14" t="s">
        <v>134</v>
      </c>
      <c r="E14" t="str">
        <f t="shared" si="0"/>
        <v>[A13] Horses, donkeys and cross-breeds (Equidae)</v>
      </c>
      <c r="L14" t="s">
        <v>58</v>
      </c>
      <c r="AA14">
        <v>2033</v>
      </c>
    </row>
    <row r="15" spans="2:12" ht="14.25">
      <c r="B15" t="s">
        <v>59</v>
      </c>
      <c r="C15" t="s">
        <v>60</v>
      </c>
      <c r="E15" t="str">
        <f t="shared" si="0"/>
        <v>[A14] Pigs (Sus scrofa domesticus)</v>
      </c>
      <c r="L15" t="s">
        <v>61</v>
      </c>
    </row>
    <row r="16" spans="2:12" ht="14.25">
      <c r="B16" t="s">
        <v>62</v>
      </c>
      <c r="C16" t="s">
        <v>63</v>
      </c>
      <c r="E16" t="str">
        <f t="shared" si="0"/>
        <v>[A15] Goats (Capra aegagrus hircus)</v>
      </c>
      <c r="L16" t="s">
        <v>64</v>
      </c>
    </row>
    <row r="17" spans="2:12" ht="14.25">
      <c r="B17" t="s">
        <v>65</v>
      </c>
      <c r="C17" t="s">
        <v>66</v>
      </c>
      <c r="E17" t="str">
        <f t="shared" si="0"/>
        <v>[A16] Sheep (Ovis aries)</v>
      </c>
      <c r="L17" t="s">
        <v>67</v>
      </c>
    </row>
    <row r="18" spans="2:12" ht="14.25">
      <c r="B18" t="s">
        <v>68</v>
      </c>
      <c r="C18" t="s">
        <v>135</v>
      </c>
      <c r="E18" t="str">
        <f t="shared" si="0"/>
        <v>[A17] Cattle (Bos taurus)</v>
      </c>
      <c r="L18" t="s">
        <v>69</v>
      </c>
    </row>
    <row r="19" spans="2:12" ht="14.25">
      <c r="B19" t="s">
        <v>70</v>
      </c>
      <c r="C19" t="s">
        <v>71</v>
      </c>
      <c r="E19" s="27" t="str">
        <f t="shared" si="0"/>
        <v>[A18] Prosimians (Prosimia)</v>
      </c>
      <c r="L19" t="s">
        <v>72</v>
      </c>
    </row>
    <row r="20" spans="2:12" ht="14.25">
      <c r="B20" t="s">
        <v>73</v>
      </c>
      <c r="C20" t="s">
        <v>74</v>
      </c>
      <c r="E20" s="27" t="str">
        <f t="shared" si="0"/>
        <v>[A19] Marmoset and tamarins (eg. Callithrix jacchus)</v>
      </c>
      <c r="L20" t="s">
        <v>75</v>
      </c>
    </row>
    <row r="21" spans="2:12" ht="14.25">
      <c r="B21" t="s">
        <v>76</v>
      </c>
      <c r="C21" t="s">
        <v>77</v>
      </c>
      <c r="E21" s="27" t="str">
        <f t="shared" si="0"/>
        <v>[A20] Cynomolgus monkey (Macaca fascicularis)</v>
      </c>
      <c r="L21" t="s">
        <v>78</v>
      </c>
    </row>
    <row r="22" spans="2:12" ht="14.25">
      <c r="B22" t="s">
        <v>79</v>
      </c>
      <c r="C22" t="s">
        <v>80</v>
      </c>
      <c r="E22" s="27" t="str">
        <f t="shared" si="0"/>
        <v>[A21] Rhesus monkey (Macaca mulatta)</v>
      </c>
      <c r="L22" t="s">
        <v>81</v>
      </c>
    </row>
    <row r="23" spans="2:12" ht="14.25">
      <c r="B23" t="s">
        <v>82</v>
      </c>
      <c r="C23" t="s">
        <v>136</v>
      </c>
      <c r="E23" s="27" t="str">
        <f t="shared" si="0"/>
        <v>[A22] Vervets (Chlorocebus spp.) (usually either pygerythrus or sabaeus)</v>
      </c>
      <c r="L23" t="s">
        <v>83</v>
      </c>
    </row>
    <row r="24" spans="2:12" ht="14.25">
      <c r="B24" t="s">
        <v>84</v>
      </c>
      <c r="C24" t="s">
        <v>85</v>
      </c>
      <c r="E24" s="27" t="str">
        <f t="shared" si="0"/>
        <v>[A23] Baboons (Papio spp.)</v>
      </c>
      <c r="L24" t="s">
        <v>86</v>
      </c>
    </row>
    <row r="25" spans="2:12" ht="14.25">
      <c r="B25" t="s">
        <v>87</v>
      </c>
      <c r="C25" t="s">
        <v>88</v>
      </c>
      <c r="E25" s="27" t="str">
        <f t="shared" si="0"/>
        <v>[A24] Squirrel monkey (eg. Saimiri sciureus)</v>
      </c>
      <c r="L25" t="s">
        <v>89</v>
      </c>
    </row>
    <row r="26" spans="2:12" ht="14.25">
      <c r="B26" t="s">
        <v>130</v>
      </c>
      <c r="C26" s="26" t="s">
        <v>137</v>
      </c>
      <c r="E26" s="27" t="str">
        <f t="shared" si="0"/>
        <v>[A25-1] Other species of Old World monkeys (other species of Cercopithecoidea)</v>
      </c>
      <c r="L26" t="s">
        <v>90</v>
      </c>
    </row>
    <row r="27" spans="2:12" ht="14.25">
      <c r="B27" t="s">
        <v>131</v>
      </c>
      <c r="C27" s="26" t="s">
        <v>138</v>
      </c>
      <c r="E27" s="27" t="str">
        <f aca="true" t="shared" si="1" ref="E27:E42">CONCATENATE("[",B27,"] ",C27)</f>
        <v>[A25-2] Other species of New World monkeys (other species of Ceboidea)</v>
      </c>
      <c r="L27" t="s">
        <v>93</v>
      </c>
    </row>
    <row r="28" spans="2:12" ht="14.25">
      <c r="B28" t="s">
        <v>91</v>
      </c>
      <c r="C28" t="s">
        <v>92</v>
      </c>
      <c r="E28" s="27" t="str">
        <f t="shared" si="1"/>
        <v>[A26] Apes (Hominoidea)</v>
      </c>
      <c r="L28" t="s">
        <v>95</v>
      </c>
    </row>
    <row r="29" spans="2:12" ht="14.25">
      <c r="B29" t="s">
        <v>94</v>
      </c>
      <c r="C29" s="26" t="s">
        <v>139</v>
      </c>
      <c r="E29" t="str">
        <f t="shared" si="1"/>
        <v>[A27] Other mammals (other Mammalia)</v>
      </c>
      <c r="L29" t="s">
        <v>98</v>
      </c>
    </row>
    <row r="30" spans="2:12" ht="14.25">
      <c r="B30" t="s">
        <v>96</v>
      </c>
      <c r="C30" t="s">
        <v>97</v>
      </c>
      <c r="E30" t="str">
        <f t="shared" si="1"/>
        <v>[A28] Domestic fowl (Gallus gallus domesticus)</v>
      </c>
      <c r="L30" t="s">
        <v>20</v>
      </c>
    </row>
    <row r="31" spans="2:12" ht="14.25">
      <c r="B31" t="s">
        <v>140</v>
      </c>
      <c r="C31" s="37" t="s">
        <v>141</v>
      </c>
      <c r="E31" t="str">
        <f t="shared" si="1"/>
        <v>[A37] Turkey (Meleagris gallopavo)</v>
      </c>
      <c r="L31" t="s">
        <v>20</v>
      </c>
    </row>
    <row r="32" spans="2:12" ht="14.25">
      <c r="B32" t="s">
        <v>99</v>
      </c>
      <c r="C32" s="26" t="s">
        <v>100</v>
      </c>
      <c r="E32" t="str">
        <f t="shared" si="1"/>
        <v>[A29] Other birds (other Aves)</v>
      </c>
      <c r="L32" t="s">
        <v>20</v>
      </c>
    </row>
    <row r="33" spans="2:12" ht="14.25">
      <c r="B33" t="s">
        <v>101</v>
      </c>
      <c r="C33" t="s">
        <v>102</v>
      </c>
      <c r="E33" t="str">
        <f t="shared" si="1"/>
        <v>[A30] Reptiles (Reptilia)</v>
      </c>
      <c r="L33" t="s">
        <v>20</v>
      </c>
    </row>
    <row r="34" spans="2:12" ht="14.25">
      <c r="B34" t="s">
        <v>103</v>
      </c>
      <c r="C34" t="s">
        <v>104</v>
      </c>
      <c r="E34" t="str">
        <f t="shared" si="1"/>
        <v>[A31] Rana (Rana temporaria and Rana pipiens)</v>
      </c>
      <c r="L34" t="s">
        <v>20</v>
      </c>
    </row>
    <row r="35" spans="2:12" ht="14.25">
      <c r="B35" t="s">
        <v>105</v>
      </c>
      <c r="C35" t="s">
        <v>106</v>
      </c>
      <c r="E35" t="str">
        <f t="shared" si="1"/>
        <v>[A32] Xenopus (Xenopus laevis and Xenopus tropicalis)</v>
      </c>
      <c r="L35" t="s">
        <v>20</v>
      </c>
    </row>
    <row r="36" spans="2:12" ht="14.25">
      <c r="B36" t="s">
        <v>107</v>
      </c>
      <c r="C36" s="26" t="s">
        <v>142</v>
      </c>
      <c r="E36" t="str">
        <f t="shared" si="1"/>
        <v>[A33] Other amphibians (other Amphibia)</v>
      </c>
      <c r="L36" t="s">
        <v>20</v>
      </c>
    </row>
    <row r="37" spans="2:12" ht="14.25">
      <c r="B37" t="s">
        <v>108</v>
      </c>
      <c r="C37" t="s">
        <v>109</v>
      </c>
      <c r="E37" t="str">
        <f t="shared" si="1"/>
        <v>[A34] Zebra fish (Danio rerio)</v>
      </c>
      <c r="L37" t="s">
        <v>20</v>
      </c>
    </row>
    <row r="38" spans="2:12" ht="14.25">
      <c r="B38" t="s">
        <v>143</v>
      </c>
      <c r="C38" t="s">
        <v>144</v>
      </c>
      <c r="E38" t="str">
        <f t="shared" si="1"/>
        <v>[A38] Sea bass (spp. from families e.g. Serranidae, Moronidae)</v>
      </c>
      <c r="L38" t="s">
        <v>20</v>
      </c>
    </row>
    <row r="39" spans="2:12" ht="14.25">
      <c r="B39" t="s">
        <v>146</v>
      </c>
      <c r="C39" t="s">
        <v>145</v>
      </c>
      <c r="E39" t="str">
        <f t="shared" si="1"/>
        <v>[A39] Salmon, trout, chars and graylings (Salmonidae)</v>
      </c>
      <c r="L39" t="s">
        <v>20</v>
      </c>
    </row>
    <row r="40" spans="2:12" ht="14.25">
      <c r="B40" t="s">
        <v>148</v>
      </c>
      <c r="C40" t="s">
        <v>147</v>
      </c>
      <c r="E40" t="str">
        <f t="shared" si="1"/>
        <v>[A40] Guppy, swordtail, molly, platy (Poeciliidae)</v>
      </c>
      <c r="L40" t="s">
        <v>20</v>
      </c>
    </row>
    <row r="41" spans="2:12" ht="14.25">
      <c r="B41" t="s">
        <v>110</v>
      </c>
      <c r="C41" s="26" t="s">
        <v>149</v>
      </c>
      <c r="E41" t="str">
        <f t="shared" si="1"/>
        <v>[A35] Other fish (other Pisces)</v>
      </c>
      <c r="L41" t="s">
        <v>20</v>
      </c>
    </row>
    <row r="42" spans="2:12" ht="14.25">
      <c r="B42" t="s">
        <v>111</v>
      </c>
      <c r="C42" t="s">
        <v>112</v>
      </c>
      <c r="E42" t="str">
        <f t="shared" si="1"/>
        <v>[A36] Cephalopods (Cephalopoda)</v>
      </c>
      <c r="L42" t="s">
        <v>20</v>
      </c>
    </row>
    <row r="43" spans="2:12" ht="14.25">
      <c r="B43" t="s">
        <v>20</v>
      </c>
      <c r="L43" t="s">
        <v>20</v>
      </c>
    </row>
    <row r="44" spans="2:12" ht="14.25">
      <c r="B44" t="s">
        <v>20</v>
      </c>
      <c r="L44" t="s">
        <v>20</v>
      </c>
    </row>
    <row r="45" spans="2:12" ht="14.25">
      <c r="B45" t="s">
        <v>20</v>
      </c>
      <c r="L45" t="s">
        <v>20</v>
      </c>
    </row>
    <row r="46" spans="2:12" ht="14.25">
      <c r="B46" t="s">
        <v>20</v>
      </c>
      <c r="L46" t="s">
        <v>20</v>
      </c>
    </row>
    <row r="47" spans="2:12" ht="14.25">
      <c r="B47" t="s">
        <v>20</v>
      </c>
      <c r="L47" t="s">
        <v>20</v>
      </c>
    </row>
    <row r="48" spans="2:12" ht="14.25">
      <c r="B48" t="s">
        <v>20</v>
      </c>
      <c r="L48" t="s">
        <v>20</v>
      </c>
    </row>
    <row r="49" spans="2:12" ht="14.25">
      <c r="B49" t="s">
        <v>20</v>
      </c>
      <c r="L49" t="s">
        <v>20</v>
      </c>
    </row>
    <row r="50" spans="2:12" ht="14.25">
      <c r="B50" t="s">
        <v>20</v>
      </c>
      <c r="L50" t="s">
        <v>20</v>
      </c>
    </row>
    <row r="51" spans="2:12" ht="14.25">
      <c r="B51" t="s">
        <v>20</v>
      </c>
      <c r="L51" t="s">
        <v>20</v>
      </c>
    </row>
    <row r="52" spans="2:12" ht="14.25">
      <c r="B52" t="s">
        <v>20</v>
      </c>
      <c r="L52" t="s">
        <v>20</v>
      </c>
    </row>
    <row r="53" spans="2:12" ht="14.25">
      <c r="B53" t="s">
        <v>20</v>
      </c>
      <c r="L53" t="s">
        <v>20</v>
      </c>
    </row>
    <row r="54" spans="2:12" ht="14.25">
      <c r="B54" t="s">
        <v>20</v>
      </c>
      <c r="L54" t="s">
        <v>20</v>
      </c>
    </row>
    <row r="55" spans="2:12" ht="14.25">
      <c r="B55" t="s">
        <v>20</v>
      </c>
      <c r="L55" t="s">
        <v>20</v>
      </c>
    </row>
    <row r="56" spans="2:12" ht="14.25">
      <c r="B56" t="s">
        <v>20</v>
      </c>
      <c r="L56" t="s">
        <v>20</v>
      </c>
    </row>
    <row r="57" spans="2:12" ht="14.25">
      <c r="B57" t="s">
        <v>20</v>
      </c>
      <c r="L57" t="s">
        <v>20</v>
      </c>
    </row>
    <row r="58" spans="2:12" ht="14.25">
      <c r="B58" t="s">
        <v>20</v>
      </c>
      <c r="L58" t="s">
        <v>20</v>
      </c>
    </row>
    <row r="59" spans="2:12" ht="14.25">
      <c r="B59" t="s">
        <v>20</v>
      </c>
      <c r="L59" t="s">
        <v>20</v>
      </c>
    </row>
    <row r="60" spans="2:12" ht="14.25">
      <c r="B60" t="s">
        <v>20</v>
      </c>
      <c r="L60" t="s">
        <v>20</v>
      </c>
    </row>
    <row r="61" spans="2:12" ht="14.25">
      <c r="B61" t="s">
        <v>20</v>
      </c>
      <c r="L61" t="s">
        <v>20</v>
      </c>
    </row>
    <row r="62" spans="2:12" ht="14.25">
      <c r="B62" t="s">
        <v>20</v>
      </c>
      <c r="L62" t="s">
        <v>20</v>
      </c>
    </row>
    <row r="63" spans="2:12" ht="14.25">
      <c r="B63" t="s">
        <v>20</v>
      </c>
      <c r="L63" t="s">
        <v>20</v>
      </c>
    </row>
    <row r="64" spans="2:12" ht="14.25">
      <c r="B64" t="s">
        <v>20</v>
      </c>
      <c r="L64" t="s">
        <v>20</v>
      </c>
    </row>
    <row r="65" spans="2:12" ht="14.25">
      <c r="B65" t="s">
        <v>20</v>
      </c>
      <c r="L65" t="s">
        <v>20</v>
      </c>
    </row>
    <row r="66" spans="2:12" ht="14.25">
      <c r="B66" t="s">
        <v>20</v>
      </c>
      <c r="L66" t="s">
        <v>20</v>
      </c>
    </row>
    <row r="67" spans="2:12" ht="14.25">
      <c r="B67" t="s">
        <v>20</v>
      </c>
      <c r="L67" t="s">
        <v>20</v>
      </c>
    </row>
    <row r="68" spans="2:12" ht="14.25">
      <c r="B68" t="s">
        <v>20</v>
      </c>
      <c r="L68" t="s">
        <v>20</v>
      </c>
    </row>
    <row r="69" spans="2:12" ht="14.25">
      <c r="B69" t="s">
        <v>20</v>
      </c>
      <c r="L69" t="s">
        <v>20</v>
      </c>
    </row>
    <row r="70" spans="2:12" ht="14.25">
      <c r="B70" t="s">
        <v>20</v>
      </c>
      <c r="L70" t="s">
        <v>20</v>
      </c>
    </row>
    <row r="71" spans="2:12" ht="14.25">
      <c r="B71" t="s">
        <v>20</v>
      </c>
      <c r="L71" t="s">
        <v>20</v>
      </c>
    </row>
    <row r="72" spans="2:12" ht="14.25">
      <c r="B72" t="s">
        <v>20</v>
      </c>
      <c r="L72" t="s">
        <v>20</v>
      </c>
    </row>
    <row r="73" spans="2:12" ht="14.25">
      <c r="B73" t="s">
        <v>20</v>
      </c>
      <c r="L73" t="s">
        <v>20</v>
      </c>
    </row>
    <row r="74" spans="2:12" ht="14.25">
      <c r="B74" t="s">
        <v>20</v>
      </c>
      <c r="L74" t="s">
        <v>20</v>
      </c>
    </row>
    <row r="75" spans="2:12" ht="14.25">
      <c r="B75" t="s">
        <v>20</v>
      </c>
      <c r="L75" t="s">
        <v>20</v>
      </c>
    </row>
    <row r="76" spans="2:12" ht="14.25">
      <c r="B76" t="s">
        <v>20</v>
      </c>
      <c r="D76" s="24"/>
      <c r="L76" t="s">
        <v>20</v>
      </c>
    </row>
    <row r="77" spans="2:4" ht="14.25">
      <c r="B77" t="s">
        <v>20</v>
      </c>
      <c r="D77" s="24"/>
    </row>
    <row r="78" spans="2:4" ht="14.25">
      <c r="B78" t="s">
        <v>20</v>
      </c>
      <c r="D78" s="24"/>
    </row>
    <row r="79" ht="14.25">
      <c r="B79" t="s">
        <v>20</v>
      </c>
    </row>
  </sheetData>
  <sheetProtection password="B11E" sheet="1" selectLockedCells="1" selectUnlockedCells="1"/>
  <mergeCells count="2">
    <mergeCell ref="AQ3:AS3"/>
    <mergeCell ref="AU3:AV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40"/>
  <sheetViews>
    <sheetView zoomScalePageLayoutView="0" workbookViewId="0" topLeftCell="A1">
      <selection activeCell="Q20" sqref="Q20"/>
    </sheetView>
  </sheetViews>
  <sheetFormatPr defaultColWidth="0" defaultRowHeight="15" zeroHeight="1"/>
  <cols>
    <col min="1" max="8" width="7.28125" style="0" customWidth="1"/>
    <col min="9" max="16384" width="0" style="0" hidden="1" customWidth="1"/>
  </cols>
  <sheetData>
    <row r="1" spans="1:8" ht="14.25">
      <c r="A1" s="28"/>
      <c r="B1" s="28"/>
      <c r="C1" s="28"/>
      <c r="D1" s="28"/>
      <c r="E1" s="28"/>
      <c r="F1" s="28"/>
      <c r="G1" s="28"/>
      <c r="H1" s="28"/>
    </row>
    <row r="2" spans="1:8" ht="14.25">
      <c r="A2" s="28"/>
      <c r="B2" s="28"/>
      <c r="C2" s="28"/>
      <c r="D2" s="28"/>
      <c r="E2" s="28"/>
      <c r="F2" s="28"/>
      <c r="G2" s="28"/>
      <c r="H2" s="28"/>
    </row>
    <row r="3" spans="1:8" ht="15" customHeight="1">
      <c r="A3" s="28"/>
      <c r="B3" s="60" t="s">
        <v>113</v>
      </c>
      <c r="C3" s="60"/>
      <c r="D3" s="60"/>
      <c r="E3" s="60"/>
      <c r="F3" s="60"/>
      <c r="G3" s="60"/>
      <c r="H3" s="28"/>
    </row>
    <row r="4" spans="1:8" ht="14.25">
      <c r="A4" s="28"/>
      <c r="B4" s="60"/>
      <c r="C4" s="60"/>
      <c r="D4" s="60"/>
      <c r="E4" s="60"/>
      <c r="F4" s="60"/>
      <c r="G4" s="60"/>
      <c r="H4" s="28"/>
    </row>
    <row r="5" spans="1:8" ht="14.25">
      <c r="A5" s="28"/>
      <c r="B5" s="60"/>
      <c r="C5" s="60"/>
      <c r="D5" s="60"/>
      <c r="E5" s="60"/>
      <c r="F5" s="60"/>
      <c r="G5" s="60"/>
      <c r="H5" s="28"/>
    </row>
    <row r="6" spans="1:8" ht="14.25">
      <c r="A6" s="28"/>
      <c r="B6" s="60"/>
      <c r="C6" s="60"/>
      <c r="D6" s="60"/>
      <c r="E6" s="60"/>
      <c r="F6" s="60"/>
      <c r="G6" s="60"/>
      <c r="H6" s="28"/>
    </row>
    <row r="7" spans="1:8" ht="14.25">
      <c r="A7" s="28"/>
      <c r="B7" s="29"/>
      <c r="C7" s="30"/>
      <c r="D7" s="30"/>
      <c r="E7" s="30"/>
      <c r="F7" s="30"/>
      <c r="G7" s="31"/>
      <c r="H7" s="28"/>
    </row>
    <row r="8" spans="1:8" ht="15" customHeight="1">
      <c r="A8" s="28"/>
      <c r="B8" s="61" t="s">
        <v>114</v>
      </c>
      <c r="C8" s="61"/>
      <c r="D8" s="61"/>
      <c r="E8" s="61"/>
      <c r="F8" s="61"/>
      <c r="G8" s="61"/>
      <c r="H8" s="28"/>
    </row>
    <row r="9" spans="1:8" ht="14.25">
      <c r="A9" s="28"/>
      <c r="B9" s="61"/>
      <c r="C9" s="61"/>
      <c r="D9" s="61"/>
      <c r="E9" s="61"/>
      <c r="F9" s="61"/>
      <c r="G9" s="61"/>
      <c r="H9" s="28"/>
    </row>
    <row r="10" spans="1:8" ht="14.25">
      <c r="A10" s="28"/>
      <c r="B10" s="61"/>
      <c r="C10" s="61"/>
      <c r="D10" s="61"/>
      <c r="E10" s="61"/>
      <c r="F10" s="61"/>
      <c r="G10" s="61"/>
      <c r="H10" s="28"/>
    </row>
    <row r="11" spans="1:8" ht="14.25">
      <c r="A11" s="28"/>
      <c r="B11" s="61"/>
      <c r="C11" s="61"/>
      <c r="D11" s="61"/>
      <c r="E11" s="61"/>
      <c r="F11" s="61"/>
      <c r="G11" s="61"/>
      <c r="H11" s="28"/>
    </row>
    <row r="12" spans="1:8" ht="14.25">
      <c r="A12" s="28"/>
      <c r="B12" s="28"/>
      <c r="C12" s="28"/>
      <c r="D12" s="28"/>
      <c r="E12" s="28"/>
      <c r="F12" s="28"/>
      <c r="G12" s="28"/>
      <c r="H12" s="28"/>
    </row>
    <row r="13" spans="1:8" ht="14.25">
      <c r="A13" s="28"/>
      <c r="B13" s="28"/>
      <c r="C13" s="28"/>
      <c r="D13" s="28"/>
      <c r="E13" s="28"/>
      <c r="F13" s="28"/>
      <c r="G13" s="28"/>
      <c r="H13" s="28"/>
    </row>
    <row r="14" spans="1:8" ht="14.25">
      <c r="A14" s="28"/>
      <c r="B14" s="28"/>
      <c r="C14" s="28"/>
      <c r="D14" s="28"/>
      <c r="E14" s="28"/>
      <c r="F14" s="28"/>
      <c r="G14" s="28"/>
      <c r="H14" s="28"/>
    </row>
    <row r="15" spans="1:8" ht="14.25">
      <c r="A15" s="28"/>
      <c r="B15" s="28"/>
      <c r="C15" s="28"/>
      <c r="D15" s="28"/>
      <c r="E15" s="28"/>
      <c r="F15" s="28"/>
      <c r="G15" s="28"/>
      <c r="H15" s="28"/>
    </row>
    <row r="16" spans="1:8" ht="14.25">
      <c r="A16" s="28"/>
      <c r="B16" s="28"/>
      <c r="C16" s="28"/>
      <c r="D16" s="28"/>
      <c r="E16" s="28"/>
      <c r="F16" s="28"/>
      <c r="G16" s="28"/>
      <c r="H16" s="28"/>
    </row>
    <row r="17" spans="1:8" ht="14.25">
      <c r="A17" s="28"/>
      <c r="B17" s="28"/>
      <c r="C17" s="28"/>
      <c r="D17" s="28"/>
      <c r="E17" s="28"/>
      <c r="F17" s="28"/>
      <c r="G17" s="28"/>
      <c r="H17" s="28"/>
    </row>
    <row r="18" spans="1:8" ht="14.25">
      <c r="A18" s="28"/>
      <c r="B18" s="28"/>
      <c r="C18" s="28"/>
      <c r="D18" s="28"/>
      <c r="E18" s="28"/>
      <c r="F18" s="28"/>
      <c r="G18" s="28"/>
      <c r="H18" s="28"/>
    </row>
    <row r="19" spans="1:8" ht="14.25">
      <c r="A19" s="28"/>
      <c r="B19" s="28"/>
      <c r="C19" s="28"/>
      <c r="D19" s="28"/>
      <c r="E19" s="28"/>
      <c r="F19" s="28"/>
      <c r="G19" s="28"/>
      <c r="H19" s="28"/>
    </row>
    <row r="20" spans="1:8" ht="14.25">
      <c r="A20" s="28"/>
      <c r="B20" s="28"/>
      <c r="C20" s="28"/>
      <c r="D20" s="28"/>
      <c r="E20" s="28"/>
      <c r="F20" s="28"/>
      <c r="G20" s="28"/>
      <c r="H20" s="28"/>
    </row>
    <row r="21" spans="1:8" ht="14.25">
      <c r="A21" s="28"/>
      <c r="B21" s="28"/>
      <c r="C21" s="28"/>
      <c r="D21" s="28"/>
      <c r="E21" s="28"/>
      <c r="F21" s="28"/>
      <c r="G21" s="28"/>
      <c r="H21" s="28"/>
    </row>
    <row r="22" spans="1:8" ht="14.25">
      <c r="A22" s="28"/>
      <c r="B22" s="28"/>
      <c r="C22" s="28"/>
      <c r="D22" s="28"/>
      <c r="E22" s="28"/>
      <c r="F22" s="28"/>
      <c r="G22" s="28"/>
      <c r="H22" s="28"/>
    </row>
    <row r="23" spans="1:8" ht="14.25">
      <c r="A23" s="28"/>
      <c r="B23" s="28"/>
      <c r="C23" s="28"/>
      <c r="D23" s="28"/>
      <c r="E23" s="28"/>
      <c r="F23" s="28"/>
      <c r="G23" s="28"/>
      <c r="H23" s="28"/>
    </row>
    <row r="24" spans="1:8" ht="14.25">
      <c r="A24" s="28"/>
      <c r="B24" s="28"/>
      <c r="C24" s="28"/>
      <c r="D24" s="28"/>
      <c r="E24" s="28"/>
      <c r="F24" s="28"/>
      <c r="G24" s="28"/>
      <c r="H24" s="28"/>
    </row>
    <row r="25" spans="1:8" ht="14.25" hidden="1">
      <c r="A25" s="28"/>
      <c r="B25" s="28"/>
      <c r="C25" s="28"/>
      <c r="D25" s="28"/>
      <c r="E25" s="28"/>
      <c r="F25" s="28"/>
      <c r="G25" s="28"/>
      <c r="H25" s="28"/>
    </row>
    <row r="26" spans="1:8" ht="14.25" hidden="1">
      <c r="A26" s="28"/>
      <c r="B26" s="28"/>
      <c r="C26" s="28"/>
      <c r="D26" s="28"/>
      <c r="E26" s="28"/>
      <c r="F26" s="28"/>
      <c r="G26" s="28"/>
      <c r="H26" s="28"/>
    </row>
    <row r="27" spans="1:8" ht="14.25" hidden="1">
      <c r="A27" s="28"/>
      <c r="B27" s="28"/>
      <c r="C27" s="28"/>
      <c r="D27" s="28"/>
      <c r="E27" s="28"/>
      <c r="F27" s="28"/>
      <c r="G27" s="28"/>
      <c r="H27" s="28"/>
    </row>
    <row r="28" spans="1:8" ht="14.25" hidden="1">
      <c r="A28" s="28"/>
      <c r="B28" s="28"/>
      <c r="C28" s="28"/>
      <c r="D28" s="28"/>
      <c r="E28" s="28"/>
      <c r="F28" s="28"/>
      <c r="G28" s="28"/>
      <c r="H28" s="28"/>
    </row>
    <row r="29" spans="1:8" ht="14.25" hidden="1">
      <c r="A29" s="28"/>
      <c r="B29" s="28"/>
      <c r="C29" s="28"/>
      <c r="D29" s="28"/>
      <c r="E29" s="28"/>
      <c r="F29" s="28"/>
      <c r="G29" s="28"/>
      <c r="H29" s="28"/>
    </row>
    <row r="30" spans="1:8" ht="14.25" hidden="1">
      <c r="A30" s="28"/>
      <c r="B30" s="28"/>
      <c r="C30" s="28"/>
      <c r="D30" s="28"/>
      <c r="E30" s="28"/>
      <c r="F30" s="28"/>
      <c r="G30" s="28"/>
      <c r="H30" s="28"/>
    </row>
    <row r="31" spans="1:8" ht="14.25" hidden="1">
      <c r="A31" s="28"/>
      <c r="B31" s="28"/>
      <c r="C31" s="28"/>
      <c r="D31" s="28"/>
      <c r="E31" s="28"/>
      <c r="F31" s="28"/>
      <c r="G31" s="28"/>
      <c r="H31" s="28"/>
    </row>
    <row r="32" spans="1:8" ht="14.25" hidden="1">
      <c r="A32" s="28"/>
      <c r="B32" s="28"/>
      <c r="C32" s="28"/>
      <c r="D32" s="28"/>
      <c r="E32" s="28"/>
      <c r="F32" s="28"/>
      <c r="G32" s="28"/>
      <c r="H32" s="28"/>
    </row>
    <row r="33" spans="1:8" ht="14.25" hidden="1">
      <c r="A33" s="28"/>
      <c r="B33" s="28"/>
      <c r="C33" s="28"/>
      <c r="D33" s="28"/>
      <c r="E33" s="28"/>
      <c r="F33" s="28"/>
      <c r="G33" s="28"/>
      <c r="H33" s="28"/>
    </row>
    <row r="34" spans="1:8" ht="14.25" hidden="1">
      <c r="A34" s="28"/>
      <c r="B34" s="28"/>
      <c r="C34" s="28"/>
      <c r="D34" s="28"/>
      <c r="E34" s="28"/>
      <c r="F34" s="28"/>
      <c r="G34" s="28"/>
      <c r="H34" s="28"/>
    </row>
    <row r="35" spans="1:8" ht="14.25" hidden="1">
      <c r="A35" s="28"/>
      <c r="B35" s="28"/>
      <c r="C35" s="28"/>
      <c r="D35" s="28"/>
      <c r="E35" s="28"/>
      <c r="F35" s="28"/>
      <c r="G35" s="28"/>
      <c r="H35" s="28"/>
    </row>
    <row r="36" spans="1:8" ht="14.25" hidden="1">
      <c r="A36" s="28"/>
      <c r="B36" s="28"/>
      <c r="C36" s="28"/>
      <c r="D36" s="28"/>
      <c r="E36" s="28"/>
      <c r="F36" s="28"/>
      <c r="G36" s="28"/>
      <c r="H36" s="28"/>
    </row>
    <row r="37" spans="1:8" ht="14.25" hidden="1">
      <c r="A37" s="28"/>
      <c r="B37" s="28"/>
      <c r="C37" s="28"/>
      <c r="D37" s="28"/>
      <c r="E37" s="28"/>
      <c r="F37" s="28"/>
      <c r="G37" s="28"/>
      <c r="H37" s="28"/>
    </row>
    <row r="38" spans="1:8" ht="14.25" hidden="1">
      <c r="A38" s="28"/>
      <c r="B38" s="28"/>
      <c r="C38" s="28"/>
      <c r="D38" s="28"/>
      <c r="E38" s="28"/>
      <c r="F38" s="28"/>
      <c r="G38" s="28"/>
      <c r="H38" s="28"/>
    </row>
    <row r="39" spans="1:8" ht="14.25" hidden="1">
      <c r="A39" s="28"/>
      <c r="B39" s="28"/>
      <c r="C39" s="28"/>
      <c r="D39" s="28"/>
      <c r="E39" s="28"/>
      <c r="F39" s="28"/>
      <c r="G39" s="28"/>
      <c r="H39" s="28"/>
    </row>
    <row r="40" spans="1:8" ht="14.25" hidden="1">
      <c r="A40" s="28"/>
      <c r="B40" s="28"/>
      <c r="C40" s="28"/>
      <c r="D40" s="28"/>
      <c r="E40" s="28"/>
      <c r="F40" s="28"/>
      <c r="G40" s="28"/>
      <c r="H40" s="28"/>
    </row>
  </sheetData>
  <sheetProtection password="B11E" sheet="1" selectLockedCells="1"/>
  <mergeCells count="2">
    <mergeCell ref="B3:G6"/>
    <mergeCell ref="B8:G11"/>
  </mergeCells>
  <printOptions/>
  <pageMargins left="0.7" right="0.7" top="0.75" bottom="0.75" header="0.5118055555555555" footer="0.5118055555555555"/>
  <pageSetup horizontalDpi="300" verticalDpi="300"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 ENV-CLIMA</dc:creator>
  <cp:keywords/>
  <dc:description/>
  <cp:lastModifiedBy>MARIJANCIC Darko (ENV-EXT)</cp:lastModifiedBy>
  <cp:lastPrinted>2012-12-14T10:52:38Z</cp:lastPrinted>
  <dcterms:created xsi:type="dcterms:W3CDTF">2012-12-07T12:07:11Z</dcterms:created>
  <dcterms:modified xsi:type="dcterms:W3CDTF">2021-09-28T11:09:22Z</dcterms:modified>
  <cp:category/>
  <cp:version/>
  <cp:contentType/>
  <cp:contentStatus/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ructureVersion">
    <vt:lpwstr>1.2</vt:lpwstr>
  </property>
  <property fmtid="{D5CDD505-2E9C-101B-9397-08002B2CF9AE}" pid="3" name="version">
    <vt:lpwstr>1.15</vt:lpwstr>
  </property>
</Properties>
</file>